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5180" windowHeight="8475" activeTab="0"/>
  </bookViews>
  <sheets>
    <sheet name="МДК" sheetId="1" r:id="rId1"/>
  </sheets>
  <definedNames>
    <definedName name="_xlnm.Print_Area" localSheetId="0">'МДК'!$A$1:$M$30</definedName>
  </definedNames>
  <calcPr fullCalcOnLoad="1"/>
</workbook>
</file>

<file path=xl/sharedStrings.xml><?xml version="1.0" encoding="utf-8"?>
<sst xmlns="http://schemas.openxmlformats.org/spreadsheetml/2006/main" count="69" uniqueCount="43">
  <si>
    <t>Срок погашения</t>
  </si>
  <si>
    <t>Итого</t>
  </si>
  <si>
    <t>Бюджетные кредиты</t>
  </si>
  <si>
    <t>Всего</t>
  </si>
  <si>
    <t>% ставка</t>
  </si>
  <si>
    <t>На финансирование дефицита и погашение долговых обязательств</t>
  </si>
  <si>
    <t>Муниципальные гарантии</t>
  </si>
  <si>
    <t>Сумма по контракту</t>
  </si>
  <si>
    <t>(руб.)</t>
  </si>
  <si>
    <t>№ п/п</t>
  </si>
  <si>
    <t>Кредитор</t>
  </si>
  <si>
    <t>Целевое направление</t>
  </si>
  <si>
    <t>Договор (номер, дата)</t>
  </si>
  <si>
    <t>ПАО "Сбербанк России"</t>
  </si>
  <si>
    <t>Кредиты от кредитных организаций</t>
  </si>
  <si>
    <t>На погашение долговых обязательств</t>
  </si>
  <si>
    <t>Заместитель главного бухгалтера</t>
  </si>
  <si>
    <t>Муниципальные ценные бумаги</t>
  </si>
  <si>
    <t>-</t>
  </si>
  <si>
    <t>6,7</t>
  </si>
  <si>
    <t>Мун.контракт 0132300001720000059 от 16.03.2020</t>
  </si>
  <si>
    <t>Министерство финансов Нижегородской области</t>
  </si>
  <si>
    <t>На частичное покрытие дефицита бюджета</t>
  </si>
  <si>
    <t>Соглашение 47/Д/1-2020 от 04.08.2020</t>
  </si>
  <si>
    <t>5,5</t>
  </si>
  <si>
    <t>Мун.контракт 0132300001720000372 от 31.07.2020 д/с 1 от  21.09.2020</t>
  </si>
  <si>
    <t>Мун.контракт 0132300001720000373  от 31.07.2020 д/с 1 от  21.09.2020</t>
  </si>
  <si>
    <t>Мун.контракт 0132300001720000002 от 18.02.2020, д/с 1 от  21.09.2020</t>
  </si>
  <si>
    <t>6,35</t>
  </si>
  <si>
    <t>Главный бухгалтер</t>
  </si>
  <si>
    <t>А.О.Парамонова</t>
  </si>
  <si>
    <t>6,21</t>
  </si>
  <si>
    <t>Мун.контракт 0132300001720000203 от 25.05.2020 д/с 1 от 28.05.2020 д/с 2 от 09.11.2020</t>
  </si>
  <si>
    <t>Мун.контракт 0132300001720000204 от 25.05.2020 д/с 1 от 28.05.2020 д/с 2 от 09.11.2020</t>
  </si>
  <si>
    <t>Директор департамента финансов</t>
  </si>
  <si>
    <t>С.В.Федоров</t>
  </si>
  <si>
    <t>ПАО "МИнБанк"</t>
  </si>
  <si>
    <t>Мун.контракт 17232 от 30.04.2021</t>
  </si>
  <si>
    <t>Выписка из Муниципальной долговой книги города Дзержинска за 2021 год на 01.06.2021</t>
  </si>
  <si>
    <t>Закрыт 
16.02.2021</t>
  </si>
  <si>
    <t>Закрыт
24.05.2021</t>
  </si>
  <si>
    <t>Погашен  28.04.2021</t>
  </si>
  <si>
    <t>Исп.: Кулигина О.А.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</si>
</sst>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[$-FC19]d\ mmmm\ yyyy\ &quot;г.&quot;"/>
    <numFmt numFmtId="174" formatCode="0.00000"/>
    <numFmt numFmtId="175" formatCode="0.000"/>
    <numFmt numFmtId="176" formatCode="0.0000"/>
    <numFmt numFmtId="177" formatCode="mmm/yyyy"/>
    <numFmt numFmtId="178" formatCode="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2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" borderId="2" applyNumberFormat="0" applyAlignment="0" applyProtection="0"/>
    <xf numFmtId="0" fontId="31" fillId="2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0" borderId="7" applyNumberFormat="0" applyAlignment="0" applyProtection="0"/>
    <xf numFmtId="0" fontId="19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4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right"/>
    </xf>
    <xf numFmtId="4" fontId="2" fillId="0" borderId="11" xfId="0" applyNumberFormat="1" applyFont="1" applyBorder="1" applyAlignment="1">
      <alignment horizontal="center" vertical="top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14" fontId="4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2" fillId="25" borderId="10" xfId="0" applyNumberFormat="1" applyFont="1" applyFill="1" applyBorder="1" applyAlignment="1">
      <alignment horizontal="center" vertical="center"/>
    </xf>
    <xf numFmtId="4" fontId="4" fillId="25" borderId="10" xfId="0" applyNumberFormat="1" applyFont="1" applyFill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 wrapText="1"/>
    </xf>
    <xf numFmtId="2" fontId="4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4" fontId="2" fillId="25" borderId="1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14" fontId="2" fillId="25" borderId="10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2" fillId="0" borderId="15" xfId="0" applyFont="1" applyBorder="1" applyAlignment="1">
      <alignment/>
    </xf>
    <xf numFmtId="4" fontId="4" fillId="0" borderId="16" xfId="0" applyNumberFormat="1" applyFont="1" applyBorder="1" applyAlignment="1">
      <alignment horizontal="center"/>
    </xf>
    <xf numFmtId="4" fontId="4" fillId="25" borderId="10" xfId="0" applyNumberFormat="1" applyFont="1" applyFill="1" applyBorder="1" applyAlignment="1">
      <alignment horizontal="center" vertical="top"/>
    </xf>
    <xf numFmtId="4" fontId="2" fillId="25" borderId="15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2" fillId="0" borderId="14" xfId="0" applyNumberFormat="1" applyFont="1" applyBorder="1" applyAlignment="1">
      <alignment/>
    </xf>
    <xf numFmtId="4" fontId="2" fillId="0" borderId="16" xfId="0" applyNumberFormat="1" applyFont="1" applyBorder="1" applyAlignment="1">
      <alignment horizontal="center"/>
    </xf>
    <xf numFmtId="0" fontId="2" fillId="25" borderId="10" xfId="0" applyFont="1" applyFill="1" applyBorder="1" applyAlignment="1">
      <alignment vertical="center" wrapText="1"/>
    </xf>
    <xf numFmtId="49" fontId="2" fillId="25" borderId="10" xfId="0" applyNumberFormat="1" applyFont="1" applyFill="1" applyBorder="1" applyAlignment="1">
      <alignment horizontal="center" vertical="center" wrapText="1"/>
    </xf>
    <xf numFmtId="0" fontId="2" fillId="25" borderId="17" xfId="0" applyFont="1" applyFill="1" applyBorder="1" applyAlignment="1">
      <alignment vertical="center" wrapText="1"/>
    </xf>
    <xf numFmtId="14" fontId="2" fillId="25" borderId="11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178" fontId="2" fillId="25" borderId="11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4" fontId="4" fillId="0" borderId="12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4" fontId="4" fillId="25" borderId="12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2" fillId="0" borderId="17" xfId="0" applyFont="1" applyBorder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3" fillId="0" borderId="14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tabSelected="1" view="pageBreakPreview" zoomScaleNormal="70" zoomScaleSheetLayoutView="100" zoomScalePageLayoutView="0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4" sqref="A4"/>
      <selection pane="bottomRight" activeCell="C35" sqref="C35"/>
    </sheetView>
  </sheetViews>
  <sheetFormatPr defaultColWidth="9.00390625" defaultRowHeight="12.75"/>
  <cols>
    <col min="1" max="1" width="4.25390625" style="1" customWidth="1"/>
    <col min="2" max="2" width="21.875" style="1" customWidth="1"/>
    <col min="3" max="3" width="30.125" style="1" customWidth="1"/>
    <col min="4" max="4" width="44.125" style="1" customWidth="1"/>
    <col min="5" max="5" width="8.625" style="1" customWidth="1"/>
    <col min="6" max="6" width="15.00390625" style="1" customWidth="1"/>
    <col min="7" max="7" width="12.25390625" style="1" customWidth="1"/>
    <col min="8" max="9" width="15.375" style="1" customWidth="1"/>
    <col min="10" max="10" width="14.00390625" style="1" customWidth="1"/>
    <col min="11" max="13" width="13.625" style="1" customWidth="1"/>
    <col min="14" max="16384" width="9.125" style="1" customWidth="1"/>
  </cols>
  <sheetData>
    <row r="1" spans="1:13" ht="25.5" customHeight="1">
      <c r="A1" s="19" t="s">
        <v>38</v>
      </c>
      <c r="B1" s="19"/>
      <c r="C1" s="19"/>
      <c r="D1" s="19"/>
      <c r="E1" s="19"/>
      <c r="F1" s="19"/>
      <c r="G1" s="19"/>
      <c r="H1" s="14"/>
      <c r="I1" s="14"/>
      <c r="K1" s="14"/>
      <c r="M1" s="14" t="s">
        <v>8</v>
      </c>
    </row>
    <row r="2" spans="1:13" ht="45" customHeight="1">
      <c r="A2" s="12" t="s">
        <v>9</v>
      </c>
      <c r="B2" s="12" t="s">
        <v>10</v>
      </c>
      <c r="C2" s="12" t="s">
        <v>11</v>
      </c>
      <c r="D2" s="12" t="s">
        <v>12</v>
      </c>
      <c r="E2" s="12" t="s">
        <v>4</v>
      </c>
      <c r="F2" s="12" t="s">
        <v>7</v>
      </c>
      <c r="G2" s="24" t="s">
        <v>0</v>
      </c>
      <c r="H2" s="20">
        <v>44197</v>
      </c>
      <c r="I2" s="20">
        <v>44228</v>
      </c>
      <c r="J2" s="20">
        <v>44256</v>
      </c>
      <c r="K2" s="20">
        <v>44287</v>
      </c>
      <c r="L2" s="20">
        <v>44317</v>
      </c>
      <c r="M2" s="20">
        <v>44348</v>
      </c>
    </row>
    <row r="3" spans="1:13" ht="18.75" customHeight="1">
      <c r="A3" s="69" t="s">
        <v>14</v>
      </c>
      <c r="B3" s="70"/>
      <c r="C3" s="70"/>
      <c r="D3" s="70"/>
      <c r="E3" s="70"/>
      <c r="F3" s="70"/>
      <c r="G3" s="70"/>
      <c r="H3" s="54"/>
      <c r="I3" s="41"/>
      <c r="J3" s="41"/>
      <c r="K3" s="41"/>
      <c r="L3" s="41"/>
      <c r="M3" s="41"/>
    </row>
    <row r="4" spans="1:13" ht="25.5">
      <c r="A4" s="2">
        <v>1</v>
      </c>
      <c r="B4" s="22" t="s">
        <v>13</v>
      </c>
      <c r="C4" s="22" t="s">
        <v>5</v>
      </c>
      <c r="D4" s="11" t="s">
        <v>27</v>
      </c>
      <c r="E4" s="35" t="s">
        <v>28</v>
      </c>
      <c r="F4" s="23">
        <v>200000000</v>
      </c>
      <c r="G4" s="27" t="s">
        <v>39</v>
      </c>
      <c r="H4" s="36">
        <v>138500000</v>
      </c>
      <c r="I4" s="44">
        <v>0</v>
      </c>
      <c r="J4" s="44" t="s">
        <v>18</v>
      </c>
      <c r="K4" s="44" t="s">
        <v>18</v>
      </c>
      <c r="L4" s="44" t="s">
        <v>18</v>
      </c>
      <c r="M4" s="44" t="s">
        <v>18</v>
      </c>
    </row>
    <row r="5" spans="1:13" ht="25.5">
      <c r="A5" s="2">
        <v>2</v>
      </c>
      <c r="B5" s="22" t="s">
        <v>13</v>
      </c>
      <c r="C5" s="22" t="s">
        <v>5</v>
      </c>
      <c r="D5" s="48" t="s">
        <v>32</v>
      </c>
      <c r="E5" s="49" t="s">
        <v>31</v>
      </c>
      <c r="F5" s="23">
        <v>200000000</v>
      </c>
      <c r="G5" s="27" t="s">
        <v>40</v>
      </c>
      <c r="H5" s="36">
        <v>200000000</v>
      </c>
      <c r="I5" s="44">
        <v>0</v>
      </c>
      <c r="J5" s="44">
        <v>0</v>
      </c>
      <c r="K5" s="44">
        <v>0</v>
      </c>
      <c r="L5" s="44">
        <v>0</v>
      </c>
      <c r="M5" s="44" t="s">
        <v>18</v>
      </c>
    </row>
    <row r="6" spans="1:13" ht="25.5">
      <c r="A6" s="2">
        <v>3</v>
      </c>
      <c r="B6" s="22" t="s">
        <v>13</v>
      </c>
      <c r="C6" s="22" t="s">
        <v>5</v>
      </c>
      <c r="D6" s="48" t="s">
        <v>33</v>
      </c>
      <c r="E6" s="49" t="s">
        <v>31</v>
      </c>
      <c r="F6" s="23">
        <v>75000000</v>
      </c>
      <c r="G6" s="27" t="s">
        <v>40</v>
      </c>
      <c r="H6" s="36">
        <v>75000000</v>
      </c>
      <c r="I6" s="44">
        <v>0</v>
      </c>
      <c r="J6" s="44">
        <v>0</v>
      </c>
      <c r="K6" s="44">
        <v>0</v>
      </c>
      <c r="L6" s="44">
        <v>0</v>
      </c>
      <c r="M6" s="44" t="s">
        <v>18</v>
      </c>
    </row>
    <row r="7" spans="1:13" ht="25.5">
      <c r="A7" s="2">
        <v>4</v>
      </c>
      <c r="B7" s="22" t="s">
        <v>13</v>
      </c>
      <c r="C7" s="22" t="s">
        <v>5</v>
      </c>
      <c r="D7" s="50" t="s">
        <v>25</v>
      </c>
      <c r="E7" s="49" t="s">
        <v>24</v>
      </c>
      <c r="F7" s="23">
        <v>185000000</v>
      </c>
      <c r="G7" s="51">
        <v>44772</v>
      </c>
      <c r="H7" s="36">
        <v>185000000</v>
      </c>
      <c r="I7" s="44">
        <v>160000000</v>
      </c>
      <c r="J7" s="44">
        <v>0</v>
      </c>
      <c r="K7" s="44">
        <v>0</v>
      </c>
      <c r="L7" s="44">
        <v>0</v>
      </c>
      <c r="M7" s="44">
        <v>0</v>
      </c>
    </row>
    <row r="8" spans="1:13" ht="25.5">
      <c r="A8" s="2">
        <v>5</v>
      </c>
      <c r="B8" s="22" t="s">
        <v>13</v>
      </c>
      <c r="C8" s="22" t="s">
        <v>15</v>
      </c>
      <c r="D8" s="50" t="s">
        <v>26</v>
      </c>
      <c r="E8" s="49" t="s">
        <v>24</v>
      </c>
      <c r="F8" s="23">
        <v>300000000</v>
      </c>
      <c r="G8" s="51">
        <v>44772</v>
      </c>
      <c r="H8" s="25">
        <v>300000000</v>
      </c>
      <c r="I8" s="25">
        <v>300000000</v>
      </c>
      <c r="J8" s="25">
        <v>300000000</v>
      </c>
      <c r="K8" s="25">
        <v>300000000</v>
      </c>
      <c r="L8" s="25">
        <v>300000000</v>
      </c>
      <c r="M8" s="25">
        <v>300000000</v>
      </c>
    </row>
    <row r="9" spans="1:13" ht="25.5">
      <c r="A9" s="2">
        <v>6</v>
      </c>
      <c r="B9" s="22" t="s">
        <v>13</v>
      </c>
      <c r="C9" s="22" t="s">
        <v>15</v>
      </c>
      <c r="D9" s="48" t="s">
        <v>20</v>
      </c>
      <c r="E9" s="35" t="s">
        <v>19</v>
      </c>
      <c r="F9" s="23">
        <v>475000000</v>
      </c>
      <c r="G9" s="27">
        <v>45000</v>
      </c>
      <c r="H9" s="36">
        <v>475000000</v>
      </c>
      <c r="I9" s="44">
        <v>475000000</v>
      </c>
      <c r="J9" s="44">
        <v>475000000</v>
      </c>
      <c r="K9" s="44">
        <v>475000000</v>
      </c>
      <c r="L9" s="44">
        <v>275000000</v>
      </c>
      <c r="M9" s="44">
        <v>275000000</v>
      </c>
    </row>
    <row r="10" spans="1:13" ht="25.5">
      <c r="A10" s="2">
        <v>7</v>
      </c>
      <c r="B10" s="22" t="s">
        <v>36</v>
      </c>
      <c r="C10" s="22" t="s">
        <v>5</v>
      </c>
      <c r="D10" s="48" t="s">
        <v>37</v>
      </c>
      <c r="E10" s="35" t="s">
        <v>19</v>
      </c>
      <c r="F10" s="61">
        <v>200000000</v>
      </c>
      <c r="G10" s="62">
        <v>45045</v>
      </c>
      <c r="H10" s="25" t="s">
        <v>18</v>
      </c>
      <c r="I10" s="25" t="s">
        <v>18</v>
      </c>
      <c r="J10" s="25" t="s">
        <v>18</v>
      </c>
      <c r="K10" s="25" t="s">
        <v>18</v>
      </c>
      <c r="L10" s="25">
        <v>0</v>
      </c>
      <c r="M10" s="25">
        <v>0</v>
      </c>
    </row>
    <row r="11" spans="1:13" ht="13.5" customHeight="1">
      <c r="A11" s="75" t="s">
        <v>1</v>
      </c>
      <c r="B11" s="76"/>
      <c r="C11" s="76"/>
      <c r="D11" s="76"/>
      <c r="E11" s="77"/>
      <c r="F11" s="13">
        <f>SUM(F4:F10)</f>
        <v>1635000000</v>
      </c>
      <c r="G11" s="13"/>
      <c r="H11" s="13">
        <f>SUM(H4:H9)</f>
        <v>1373500000</v>
      </c>
      <c r="I11" s="43">
        <f>SUM(I4:I9)</f>
        <v>935000000</v>
      </c>
      <c r="J11" s="43">
        <f>SUM(J4:J9)</f>
        <v>775000000</v>
      </c>
      <c r="K11" s="43">
        <f>SUM(K4:K9)</f>
        <v>775000000</v>
      </c>
      <c r="L11" s="43">
        <f>SUM(L4:L10)</f>
        <v>575000000</v>
      </c>
      <c r="M11" s="43">
        <f>SUM(M4:M10)</f>
        <v>575000000</v>
      </c>
    </row>
    <row r="12" spans="1:8" ht="15.75">
      <c r="A12" s="64" t="s">
        <v>2</v>
      </c>
      <c r="B12" s="65"/>
      <c r="C12" s="65"/>
      <c r="D12" s="65"/>
      <c r="E12" s="65"/>
      <c r="F12" s="65"/>
      <c r="G12" s="65"/>
      <c r="H12" s="59"/>
    </row>
    <row r="13" spans="1:13" s="45" customFormat="1" ht="25.5">
      <c r="A13" s="52">
        <v>8</v>
      </c>
      <c r="B13" s="22" t="s">
        <v>21</v>
      </c>
      <c r="C13" s="22" t="s">
        <v>22</v>
      </c>
      <c r="D13" s="11" t="s">
        <v>23</v>
      </c>
      <c r="E13" s="53">
        <v>0.1</v>
      </c>
      <c r="F13" s="25">
        <v>30000000</v>
      </c>
      <c r="G13" s="38" t="s">
        <v>41</v>
      </c>
      <c r="H13" s="25">
        <v>30000000</v>
      </c>
      <c r="I13" s="25">
        <v>30000000</v>
      </c>
      <c r="J13" s="25">
        <v>30000000</v>
      </c>
      <c r="K13" s="25">
        <v>30000000</v>
      </c>
      <c r="L13" s="25">
        <v>0</v>
      </c>
      <c r="M13" s="25">
        <v>0</v>
      </c>
    </row>
    <row r="14" spans="1:13" ht="13.5" customHeight="1">
      <c r="A14" s="75" t="s">
        <v>1</v>
      </c>
      <c r="B14" s="76"/>
      <c r="C14" s="76"/>
      <c r="D14" s="76"/>
      <c r="E14" s="77"/>
      <c r="F14" s="4">
        <f>SUM(F13)</f>
        <v>30000000</v>
      </c>
      <c r="G14" s="4"/>
      <c r="H14" s="58">
        <f aca="true" t="shared" si="0" ref="H14:M14">SUM(H13)</f>
        <v>30000000</v>
      </c>
      <c r="I14" s="58">
        <f t="shared" si="0"/>
        <v>30000000</v>
      </c>
      <c r="J14" s="58">
        <f t="shared" si="0"/>
        <v>30000000</v>
      </c>
      <c r="K14" s="58">
        <f t="shared" si="0"/>
        <v>30000000</v>
      </c>
      <c r="L14" s="58">
        <f t="shared" si="0"/>
        <v>0</v>
      </c>
      <c r="M14" s="58">
        <f t="shared" si="0"/>
        <v>0</v>
      </c>
    </row>
    <row r="15" spans="1:13" ht="18" customHeight="1">
      <c r="A15" s="71" t="s">
        <v>17</v>
      </c>
      <c r="B15" s="71"/>
      <c r="C15" s="71"/>
      <c r="D15" s="71"/>
      <c r="E15" s="71"/>
      <c r="F15" s="71"/>
      <c r="G15" s="64"/>
      <c r="H15" s="59"/>
      <c r="I15" s="60"/>
      <c r="J15" s="60"/>
      <c r="K15" s="60"/>
      <c r="L15" s="60"/>
      <c r="M15" s="60"/>
    </row>
    <row r="16" spans="1:13" ht="18" customHeight="1">
      <c r="A16" s="52">
        <v>9</v>
      </c>
      <c r="B16" s="40"/>
      <c r="C16" s="40"/>
      <c r="D16" s="40"/>
      <c r="E16" s="40"/>
      <c r="F16" s="40"/>
      <c r="G16" s="39"/>
      <c r="H16" s="47"/>
      <c r="I16" s="47"/>
      <c r="J16" s="47"/>
      <c r="K16" s="47"/>
      <c r="L16" s="47"/>
      <c r="M16" s="47"/>
    </row>
    <row r="17" spans="1:13" s="10" customFormat="1" ht="18" customHeight="1">
      <c r="A17" s="66" t="s">
        <v>1</v>
      </c>
      <c r="B17" s="67"/>
      <c r="C17" s="67"/>
      <c r="D17" s="67"/>
      <c r="E17" s="68"/>
      <c r="F17" s="34">
        <f>F16</f>
        <v>0</v>
      </c>
      <c r="G17" s="40"/>
      <c r="H17" s="55">
        <f aca="true" t="shared" si="1" ref="H17:M17">H16</f>
        <v>0</v>
      </c>
      <c r="I17" s="55">
        <f t="shared" si="1"/>
        <v>0</v>
      </c>
      <c r="J17" s="55">
        <f t="shared" si="1"/>
        <v>0</v>
      </c>
      <c r="K17" s="55">
        <f t="shared" si="1"/>
        <v>0</v>
      </c>
      <c r="L17" s="55">
        <f t="shared" si="1"/>
        <v>0</v>
      </c>
      <c r="M17" s="55">
        <f t="shared" si="1"/>
        <v>0</v>
      </c>
    </row>
    <row r="18" spans="1:13" ht="18" customHeight="1">
      <c r="A18" s="64" t="s">
        <v>6</v>
      </c>
      <c r="B18" s="65"/>
      <c r="C18" s="65"/>
      <c r="D18" s="65"/>
      <c r="E18" s="65"/>
      <c r="F18" s="65"/>
      <c r="G18" s="65"/>
      <c r="H18" s="46"/>
      <c r="I18" s="57"/>
      <c r="J18" s="57"/>
      <c r="K18" s="57"/>
      <c r="L18" s="57"/>
      <c r="M18" s="57"/>
    </row>
    <row r="19" spans="1:13" ht="13.5" customHeight="1">
      <c r="A19" s="5">
        <v>10</v>
      </c>
      <c r="B19" s="18"/>
      <c r="C19" s="6"/>
      <c r="D19" s="73"/>
      <c r="E19" s="74"/>
      <c r="F19" s="15"/>
      <c r="G19" s="18"/>
      <c r="H19" s="56"/>
      <c r="I19" s="56"/>
      <c r="J19" s="56"/>
      <c r="K19" s="56"/>
      <c r="L19" s="56"/>
      <c r="M19" s="56"/>
    </row>
    <row r="20" spans="1:13" ht="12.75" customHeight="1">
      <c r="A20" s="66" t="s">
        <v>1</v>
      </c>
      <c r="B20" s="67"/>
      <c r="C20" s="67"/>
      <c r="D20" s="67"/>
      <c r="E20" s="68"/>
      <c r="F20" s="16">
        <f>F19</f>
        <v>0</v>
      </c>
      <c r="G20" s="3"/>
      <c r="H20" s="4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</row>
    <row r="21" spans="1:13" ht="18" customHeight="1">
      <c r="A21" s="78" t="s">
        <v>3</v>
      </c>
      <c r="B21" s="79"/>
      <c r="C21" s="79"/>
      <c r="D21" s="79"/>
      <c r="E21" s="80"/>
      <c r="F21" s="17">
        <f>F11+F14+F20</f>
        <v>1665000000</v>
      </c>
      <c r="G21" s="7"/>
      <c r="H21" s="26">
        <f aca="true" t="shared" si="2" ref="H21:M21">H20+H14+H11</f>
        <v>1403500000</v>
      </c>
      <c r="I21" s="26">
        <f t="shared" si="2"/>
        <v>965000000</v>
      </c>
      <c r="J21" s="26">
        <f t="shared" si="2"/>
        <v>805000000</v>
      </c>
      <c r="K21" s="26">
        <f t="shared" si="2"/>
        <v>805000000</v>
      </c>
      <c r="L21" s="26">
        <f t="shared" si="2"/>
        <v>575000000</v>
      </c>
      <c r="M21" s="26">
        <f t="shared" si="2"/>
        <v>575000000</v>
      </c>
    </row>
    <row r="22" spans="1:7" ht="11.25" customHeight="1">
      <c r="A22" s="9"/>
      <c r="B22" s="9"/>
      <c r="C22" s="9"/>
      <c r="D22" s="9"/>
      <c r="E22" s="9"/>
      <c r="F22" s="9"/>
      <c r="G22" s="10"/>
    </row>
    <row r="23" spans="1:7" ht="18" customHeight="1">
      <c r="A23" s="21"/>
      <c r="C23" s="9"/>
      <c r="D23" s="9"/>
      <c r="E23" s="9"/>
      <c r="F23" s="9"/>
      <c r="G23" s="10"/>
    </row>
    <row r="24" spans="1:7" ht="12" customHeight="1">
      <c r="A24" s="9"/>
      <c r="B24" s="9"/>
      <c r="C24" s="9"/>
      <c r="D24" s="9"/>
      <c r="E24" s="9"/>
      <c r="F24" s="9"/>
      <c r="G24" s="10"/>
    </row>
    <row r="25" spans="1:13" s="29" customFormat="1" ht="33" customHeight="1">
      <c r="A25" s="72" t="s">
        <v>34</v>
      </c>
      <c r="B25" s="72"/>
      <c r="C25" s="72"/>
      <c r="D25" s="72"/>
      <c r="E25" s="72"/>
      <c r="F25" s="72"/>
      <c r="G25" s="28"/>
      <c r="H25" s="37"/>
      <c r="L25" s="37" t="s">
        <v>35</v>
      </c>
      <c r="M25" s="37"/>
    </row>
    <row r="26" s="30" customFormat="1" ht="30" customHeight="1"/>
    <row r="27" spans="1:13" s="30" customFormat="1" ht="17.25" customHeight="1">
      <c r="A27" s="31" t="s">
        <v>29</v>
      </c>
      <c r="B27" s="31"/>
      <c r="C27" s="32"/>
      <c r="D27" s="32"/>
      <c r="E27" s="63"/>
      <c r="F27" s="63"/>
      <c r="G27" s="33"/>
      <c r="H27" s="37"/>
      <c r="L27" s="37" t="s">
        <v>30</v>
      </c>
      <c r="M27" s="37"/>
    </row>
    <row r="28" s="29" customFormat="1" ht="28.5" customHeight="1" hidden="1">
      <c r="A28" s="29" t="s">
        <v>16</v>
      </c>
    </row>
    <row r="29" ht="15" customHeight="1"/>
    <row r="30" spans="1:7" ht="15.75">
      <c r="A30" s="21"/>
      <c r="B30" s="1" t="s">
        <v>42</v>
      </c>
      <c r="G30" s="8"/>
    </row>
    <row r="31" ht="8.25" customHeight="1"/>
    <row r="36" spans="1:7" ht="15.75">
      <c r="A36" s="21"/>
      <c r="G36" s="8"/>
    </row>
    <row r="37" ht="4.5" customHeight="1"/>
    <row r="38" spans="1:7" ht="15.75">
      <c r="A38" s="21"/>
      <c r="G38" s="8"/>
    </row>
  </sheetData>
  <sheetProtection/>
  <mergeCells count="12">
    <mergeCell ref="A20:E20"/>
    <mergeCell ref="A21:E21"/>
    <mergeCell ref="E27:F27"/>
    <mergeCell ref="A18:G18"/>
    <mergeCell ref="A17:E17"/>
    <mergeCell ref="A3:G3"/>
    <mergeCell ref="A15:G15"/>
    <mergeCell ref="A12:G12"/>
    <mergeCell ref="A25:F25"/>
    <mergeCell ref="D19:E19"/>
    <mergeCell ref="A11:E11"/>
    <mergeCell ref="A14:E14"/>
  </mergeCells>
  <printOptions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Маненков</cp:lastModifiedBy>
  <cp:lastPrinted>2021-04-29T08:40:32Z</cp:lastPrinted>
  <dcterms:created xsi:type="dcterms:W3CDTF">2006-10-31T11:59:31Z</dcterms:created>
  <dcterms:modified xsi:type="dcterms:W3CDTF">2021-05-31T05:37:04Z</dcterms:modified>
  <cp:category/>
  <cp:version/>
  <cp:contentType/>
  <cp:contentStatus/>
</cp:coreProperties>
</file>